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PLAN DE CONTRIBUTION" sheetId="2" state="visible" r:id="rId4"/>
    <sheet name="REGLAGES" sheetId="3" state="visible" r:id="rId5"/>
    <sheet name="STATISTIQUES" sheetId="4" state="visible" r:id="rId6"/>
    <sheet name="MENUS" sheetId="5" state="visible" r:id="rId7"/>
    <sheet name="TAXONOMIES" sheetId="6" state="visible" r:id="rId8"/>
    <sheet name="SITEMAP ACTUEL" sheetId="7" state="visible" r:id="rId9"/>
  </sheets>
  <definedNames>
    <definedName function="false" hidden="true" localSheetId="1" name="_xlnm._FilterDatabase" vbProcedure="false">'PLAN DE CONTRIBUTION'!$A$1:$S$150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<sst xmlns="http://schemas.openxmlformats.org/spreadsheetml/2006/main" count="156" uniqueCount="136">
  <si>
    <t xml:space="preserve">PLAN DE CONTRIBUTION</t>
  </si>
  <si>
    <t xml:space="preserve">Modèle de suivi de la contribution pour une refonte de site web</t>
  </si>
  <si>
    <t xml:space="preserve">Modèle diffusé par qodop - https://qodop.com</t>
  </si>
  <si>
    <t xml:space="preserve">À QUOI SERT CE FICHIER ?</t>
  </si>
  <si>
    <t xml:space="preserve">Il recense toutes les pages du futur site, une ligne par page. Il sert à répartir le travail entre les contributeurs, à suivre les validations à plusieurs niveaux, à visualiser l'avancement et à préparer les redirections à mettre en place lors de la mise en ligne.</t>
  </si>
  <si>
    <t xml:space="preserve">LES ONGLETS</t>
  </si>
  <si>
    <t xml:space="preserve">L'onglet principal. Une ligne par page. C'est ici que travaillent les contributeurs.</t>
  </si>
  <si>
    <t xml:space="preserve">STATISTIQUES</t>
  </si>
  <si>
    <t xml:space="preserve">Tableau de bord calculé automatiquement : nombre de pages par service et par statut, taux d'avancement. Ne rien saisir dans cet onglet.</t>
  </si>
  <si>
    <t xml:space="preserve">REGLAGES</t>
  </si>
  <si>
    <t xml:space="preserve">Les listes de valeurs (statuts d'avancement, services). Modifiez-les pour coller à votre organisation : les listes déroulantes du plan et le tableau de bord suivent.</t>
  </si>
  <si>
    <t xml:space="preserve">MENUS</t>
  </si>
  <si>
    <t xml:space="preserve">L'architecture cible du site, menu par menu. Utile pour vérifier qu'aucune entrée de menu n'est orpheline.</t>
  </si>
  <si>
    <t xml:space="preserve">TAXONOMIES</t>
  </si>
  <si>
    <t xml:space="preserve">Les taxonomies du site et leurs termes. Sert de référence aux contributeurs au moment du taggage.</t>
  </si>
  <si>
    <t xml:space="preserve">SITEMAP ACTUEL</t>
  </si>
  <si>
    <t xml:space="preserve">Coller ici l'export du sitemap.xml de l'ancien site. C'est la matière première pour vérifier qu'aucune URL existante n'a été oubliée.</t>
  </si>
  <si>
    <t xml:space="preserve">PAR OÙ COMMENCER ?</t>
  </si>
  <si>
    <t xml:space="preserve">1</t>
  </si>
  <si>
    <t xml:space="preserve">Collez le sitemap de l'ancien site dans l'onglet SITEMAP ACTUEL.</t>
  </si>
  <si>
    <t xml:space="preserve">2</t>
  </si>
  <si>
    <t xml:space="preserve">Reportez chaque URL dans l'onglet PLAN DE CONTRIBUTION (colonne D) et décidez de son sort en colonne E : conservée, à réécrire, supprimée et redirigée.</t>
  </si>
  <si>
    <t xml:space="preserve">3</t>
  </si>
  <si>
    <t xml:space="preserve">Ajoutez les nouvelles pages prévues dans l'arborescence cible.</t>
  </si>
  <si>
    <t xml:space="preserve">4</t>
  </si>
  <si>
    <t xml:space="preserve">Adaptez les listes de l'onglet REGLAGES à vos services et à votre circuit de validation.</t>
  </si>
  <si>
    <t xml:space="preserve">5</t>
  </si>
  <si>
    <t xml:space="preserve">Affectez un rédacteur, un relecteur, un validateur et un intégrateur à chaque ligne.</t>
  </si>
  <si>
    <t xml:space="preserve">6</t>
  </si>
  <si>
    <t xml:space="preserve">Suivez l'avancement dans l'onglet STATISTIQUES et arbitrez le périmètre si le compte n'y est pas.</t>
  </si>
  <si>
    <t xml:space="preserve">CONVENTIONS DE COULEUR</t>
  </si>
  <si>
    <t xml:space="preserve">Entete framboise</t>
  </si>
  <si>
    <t xml:space="preserve">Colonnes à remplir par l'équipe projet (arborescence, URL, arbitrages).</t>
  </si>
  <si>
    <t xml:space="preserve">Entete violet</t>
  </si>
  <si>
    <t xml:space="preserve">Colonnes à remplir par les contributeurs (affectations, statut, commentaires).</t>
  </si>
  <si>
    <t xml:space="preserve">Fond gris</t>
  </si>
  <si>
    <t xml:space="preserve">Cellules calculées ou informatives : ne pas saisir.</t>
  </si>
  <si>
    <t xml:space="preserve">Ligne 2 du plan</t>
  </si>
  <si>
    <t xml:space="preserve">Exemple de remplissage. Supprimez-la avant de lancer votre projet.</t>
  </si>
  <si>
    <t xml:space="preserve">SECTION
(rubrique de premier niveau du site cible)</t>
  </si>
  <si>
    <t xml:space="preserve">SOUS-SECTION</t>
  </si>
  <si>
    <t xml:space="preserve">NOM DE LA PAGE</t>
  </si>
  <si>
    <t xml:space="preserve">URL
URL actuelle pour les pages existantes, URL cible pour les nouvelles pages</t>
  </si>
  <si>
    <t xml:space="preserve">ACTION À RÉALISER
Conservée, à réécrire, nouvelle page, supprimée et redirigée...</t>
  </si>
  <si>
    <t xml:space="preserve">À REDIRIGER VERS L'URL
Toute page supprimée doit être redirigée vers la page la plus proche, le plus souvent la rubrique parente. Ne pas rediriger en masse vers l'accueil.</t>
  </si>
  <si>
    <t xml:space="preserve">PAGES REDIRIGÉES VERS CETTE PAGE
Champ informatif : permet de voir les contenus que la page doit reprendre.</t>
  </si>
  <si>
    <t xml:space="preserve">GABARIT
Modèle de page à utiliser.</t>
  </si>
  <si>
    <t xml:space="preserve">ÉQUIPE EN CHARGE</t>
  </si>
  <si>
    <t xml:space="preserve">RÉDACTEUR
La rédaction se fait dans le document partagé de la colonne S. Elle comprend le choix des images, des taxonomies et des mots clés.</t>
  </si>
  <si>
    <t xml:space="preserve">RELECTEUR</t>
  </si>
  <si>
    <t xml:space="preserve">VALIDATEUR</t>
  </si>
  <si>
    <t xml:space="preserve">INTÉGRATEUR
Intégration du contenu dans le back-office.</t>
  </si>
  <si>
    <t xml:space="preserve">AVANCEMENT</t>
  </si>
  <si>
    <t xml:space="preserve">BALISES SEO
Title et meta description rédigés ?</t>
  </si>
  <si>
    <t xml:space="preserve">IMAGES ET DOCUMENTS
Visuels recadrés, textes alternatifs rédigés, droits vérifiés ?</t>
  </si>
  <si>
    <t xml:space="preserve">ESTIMATION (H)</t>
  </si>
  <si>
    <t xml:space="preserve">COMMENTAIRES / ANOMALIES</t>
  </si>
  <si>
    <t xml:space="preserve">LIEN VERS LE CONTENU À ÉCRIRE
Chaque page est pré-contribuée dans un document partagé, ce qui permet aux équipes de collaborer et de valider avant même que le site soit prêt.</t>
  </si>
  <si>
    <t xml:space="preserve">Qui sommes-nous</t>
  </si>
  <si>
    <t xml:space="preserve">Notre organisation</t>
  </si>
  <si>
    <t xml:space="preserve">Le conseil d'administration</t>
  </si>
  <si>
    <t xml:space="preserve">https://www.exemple.org/qui-sommes-nous/conseil-administration/</t>
  </si>
  <si>
    <t xml:space="preserve">Conservée, à mettre à jour</t>
  </si>
  <si>
    <t xml:space="preserve">https://www.exemple.org/gouvernance/</t>
  </si>
  <si>
    <t xml:space="preserve">Page intérieure</t>
  </si>
  <si>
    <t xml:space="preserve">Direction</t>
  </si>
  <si>
    <t xml:space="preserve">Prénom N.</t>
  </si>
  <si>
    <t xml:space="preserve">Écriture ok</t>
  </si>
  <si>
    <t xml:space="preserve">Oui</t>
  </si>
  <si>
    <t xml:space="preserve">À faire</t>
  </si>
  <si>
    <t xml:space="preserve">Photo du CA à refaire, prévoir une séance en janvier.</t>
  </si>
  <si>
    <t xml:space="preserve">https://docs.exemple.org/pre-contribution/conseil-administration</t>
  </si>
  <si>
    <t xml:space="preserve">Statuts d'avancement</t>
  </si>
  <si>
    <t xml:space="preserve">Services / équipes</t>
  </si>
  <si>
    <t xml:space="preserve">Actions possibles sur une page</t>
  </si>
  <si>
    <t xml:space="preserve">Paramètres du projet</t>
  </si>
  <si>
    <t xml:space="preserve">À définir</t>
  </si>
  <si>
    <t xml:space="preserve">Conservée telle quelle</t>
  </si>
  <si>
    <t xml:space="preserve">URL du répertoire de pré-contribution</t>
  </si>
  <si>
    <t xml:space="preserve">Plus tard</t>
  </si>
  <si>
    <t xml:space="preserve">URL de la préproduction</t>
  </si>
  <si>
    <t xml:space="preserve">Communication</t>
  </si>
  <si>
    <t xml:space="preserve">À réécrire entièrement</t>
  </si>
  <si>
    <t xml:space="preserve">Date de fin de contribution visée</t>
  </si>
  <si>
    <t xml:space="preserve">Relecture service ok</t>
  </si>
  <si>
    <t xml:space="preserve">Programmes / métier</t>
  </si>
  <si>
    <t xml:space="preserve">Nouvelle page</t>
  </si>
  <si>
    <t xml:space="preserve">Date de mise en ligne prévue</t>
  </si>
  <si>
    <t xml:space="preserve">Relecture comm ok</t>
  </si>
  <si>
    <t xml:space="preserve">Région / délégation</t>
  </si>
  <si>
    <t xml:space="preserve">Fusionnée avec une autre page</t>
  </si>
  <si>
    <t xml:space="preserve">Relecture finale ok</t>
  </si>
  <si>
    <t xml:space="preserve">Ressources humaines</t>
  </si>
  <si>
    <t xml:space="preserve">Supprimée et redirigée</t>
  </si>
  <si>
    <t xml:space="preserve">Cellules jaunes : à renseigner par l'équipe projet.</t>
  </si>
  <si>
    <t xml:space="preserve">Intégration en cours</t>
  </si>
  <si>
    <t xml:space="preserve">Juridique</t>
  </si>
  <si>
    <t xml:space="preserve">Supprimée (410)</t>
  </si>
  <si>
    <t xml:space="preserve">Intégration ok</t>
  </si>
  <si>
    <t xml:space="preserve">Partenariats</t>
  </si>
  <si>
    <t xml:space="preserve">Intégration validée</t>
  </si>
  <si>
    <t xml:space="preserve">Bénévolat</t>
  </si>
  <si>
    <t xml:space="preserve">Redirection à faire</t>
  </si>
  <si>
    <t xml:space="preserve">Presse</t>
  </si>
  <si>
    <t xml:space="preserve">Redirection ok</t>
  </si>
  <si>
    <t xml:space="preserve">Publications</t>
  </si>
  <si>
    <t xml:space="preserve">TABLEAU DE BORD DE LA CONTRIBUTION</t>
  </si>
  <si>
    <t xml:space="preserve">Onglet calculé automatiquement : ne rien saisir, hors ligne de pondération.</t>
  </si>
  <si>
    <t xml:space="preserve">Service / équipe</t>
  </si>
  <si>
    <t xml:space="preserve">Total pages</t>
  </si>
  <si>
    <t xml:space="preserve">Avancement</t>
  </si>
  <si>
    <t xml:space="preserve">TOTAL</t>
  </si>
  <si>
    <t xml:space="preserve">Pondération de chaque statut (0 à 1)</t>
  </si>
  <si>
    <t xml:space="preserve">Valeurs à ajuster selon votre circuit de validation. Elles servent uniquement au calcul du taux d'avancement.</t>
  </si>
  <si>
    <t xml:space="preserve">Les statuts et les services proviennent de l'onglet REGLAGES. Les comptages portent sur les lignes 3 à 150 du plan (la ligne 2 est la ligne d'exemple).</t>
  </si>
  <si>
    <t xml:space="preserve">MENU PRINCIPAL</t>
  </si>
  <si>
    <t xml:space="preserve">MENU SECONDAIRE</t>
  </si>
  <si>
    <t xml:space="preserve">PIED DE PAGE</t>
  </si>
  <si>
    <t xml:space="preserve">Espace presse</t>
  </si>
  <si>
    <t xml:space="preserve">Mentions légales</t>
  </si>
  <si>
    <t xml:space="preserve">Reportez ici l'arborescence cible, menu par menu, puis vérifiez que chaque entrée correspond bien à une ligne du plan de contribution.</t>
  </si>
  <si>
    <t xml:space="preserve">TYPE DE TAXONOMIE</t>
  </si>
  <si>
    <t xml:space="preserve">SLUG</t>
  </si>
  <si>
    <t xml:space="preserve">LABEL</t>
  </si>
  <si>
    <t xml:space="preserve">TERMES</t>
  </si>
  <si>
    <t xml:space="preserve">TYPES DE CONTENUS CONCERNÉS</t>
  </si>
  <si>
    <t xml:space="preserve">Fermée, 1 niveau</t>
  </si>
  <si>
    <t xml:space="preserve">thematiques</t>
  </si>
  <si>
    <t xml:space="preserve">Thématique</t>
  </si>
  <si>
    <t xml:space="preserve">Terme 1 (slug : terme-1)
Terme 2 (slug : terme-2)</t>
  </si>
  <si>
    <t xml:space="preserve">Page
Actualité
Événement
Ressource</t>
  </si>
  <si>
    <t xml:space="preserve">Une taxonomie fermée n'accepte que les termes définis ici. Une taxonomie ouverte laisse les contributeurs créer des termes : à éviter sur un gros site.</t>
  </si>
  <si>
    <t xml:space="preserve">URL</t>
  </si>
  <si>
    <t xml:space="preserve">PRIORITÉ</t>
  </si>
  <si>
    <t xml:space="preserve">DERNIÈRE MODIFICATION</t>
  </si>
  <si>
    <t xml:space="preserve">Collez ici l'export du sitemap.xml de l'ancien site. Chaque URL doit se retrouver dans l'onglet PLAN DE CONTRIBUTION, sans quoi elle renverra une erreur 404 après la mise en ligne.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</si>
</sst>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64759"/>
      <name val="Arial"/>
      <family val="0"/>
      <charset val="1"/>
    </font>
    <font>
      <i val="true"/>
      <sz val="11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E6475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404040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b val="true"/>
      <sz val="11"/>
      <color rgb="FFE64759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4"/>
      <color rgb="FFE64759"/>
      <name val="Arial"/>
      <family val="0"/>
      <charset val="1"/>
    </font>
    <font>
      <b val="true"/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64759"/>
        <bgColor rgb="FF993366"/>
      </patternFill>
    </fill>
    <fill>
      <patternFill patternType="solid">
        <fgColor rgb="FFD9D9D9"/>
        <bgColor rgb="FFCFE2F3"/>
      </patternFill>
    </fill>
    <fill>
      <patternFill patternType="solid">
        <fgColor rgb="FF9F86FF"/>
        <bgColor rgb="FF7F7F7F"/>
      </patternFill>
    </fill>
    <fill>
      <patternFill patternType="solid">
        <fgColor rgb="FFF2F2F2"/>
        <bgColor rgb="FFEFEFEF"/>
      </patternFill>
    </fill>
    <fill>
      <patternFill patternType="solid">
        <fgColor rgb="FFFFFF99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E6475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9F86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F4CCCC"/>
        </patternFill>
      </fill>
    </dxf>
    <dxf>
      <fill>
        <patternFill>
          <bgColor rgb="FFEFEFEF"/>
        </patternFill>
      </fill>
    </dxf>
    <dxf>
      <fill>
        <patternFill>
          <bgColor rgb="FFFFF2CC"/>
        </patternFill>
      </fill>
    </dxf>
    <dxf>
      <fill>
        <patternFill>
          <bgColor rgb="FFFCE5CD"/>
        </patternFill>
      </fill>
    </dxf>
    <dxf>
      <fill>
        <patternFill>
          <bgColor rgb="FFD9EAD3"/>
        </patternFill>
      </fill>
    </dxf>
    <dxf>
      <fill>
        <patternFill>
          <bgColor rgb="FFB6D7A8"/>
        </patternFill>
      </fill>
    </dxf>
    <dxf>
      <fill>
        <patternFill>
          <bgColor rgb="FFCFE2F3"/>
        </patternFill>
      </fill>
    </dxf>
    <dxf>
      <fill>
        <patternFill>
          <bgColor rgb="FF9FC5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F86FF"/>
      <rgbColor rgb="FF993366"/>
      <rgbColor rgb="FFFFF2CC"/>
      <rgbColor rgb="FFEFEFEF"/>
      <rgbColor rgb="FF660066"/>
      <rgbColor rgb="FFFF8080"/>
      <rgbColor rgb="FF0066CC"/>
      <rgbColor rgb="FFCF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EAD3"/>
      <rgbColor rgb="FFFFFF99"/>
      <rgbColor rgb="FF9FC5E8"/>
      <rgbColor rgb="FFFCE5CD"/>
      <rgbColor rgb="FFD9D9D9"/>
      <rgbColor rgb="FFF4CCCC"/>
      <rgbColor rgb="FF3366FF"/>
      <rgbColor rgb="FF33CCCC"/>
      <rgbColor rgb="FF99CC00"/>
      <rgbColor rgb="FFCDDC39"/>
      <rgbColor rgb="FFFF9900"/>
      <rgbColor rgb="FFE64759"/>
      <rgbColor rgb="FF666699"/>
      <rgbColor rgb="FFB6D7A8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4759"/>
    <pageSetUpPr fitToPage="false"/>
  </sheetPr>
  <dimension ref="A1:B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3"/>
      <c r="B5" s="4"/>
    </row>
    <row r="6" customFormat="false" ht="15" hidden="false" customHeight="false" outlineLevel="0" collapsed="false">
      <c r="A6" s="5" t="s">
        <v>3</v>
      </c>
      <c r="B6" s="4"/>
    </row>
    <row r="7" customFormat="false" ht="23.85" hidden="false" customHeight="false" outlineLevel="0" collapsed="false">
      <c r="A7" s="3"/>
      <c r="B7" s="4" t="s">
        <v>4</v>
      </c>
    </row>
    <row r="8" customFormat="false" ht="15" hidden="false" customHeight="false" outlineLevel="0" collapsed="false">
      <c r="A8" s="3"/>
      <c r="B8" s="4"/>
    </row>
    <row r="9" customFormat="false" ht="15" hidden="false" customHeight="false" outlineLevel="0" collapsed="false">
      <c r="A9" s="5" t="s">
        <v>5</v>
      </c>
      <c r="B9" s="4"/>
    </row>
    <row r="10" customFormat="false" ht="15" hidden="false" customHeight="false" outlineLevel="0" collapsed="false">
      <c r="A10" s="3" t="s">
        <v>0</v>
      </c>
      <c r="B10" s="4" t="s">
        <v>6</v>
      </c>
    </row>
    <row r="11" customFormat="false" ht="23.85" hidden="false" customHeight="false" outlineLevel="0" collapsed="false">
      <c r="A11" s="3" t="s">
        <v>7</v>
      </c>
      <c r="B11" s="4" t="s">
        <v>8</v>
      </c>
    </row>
    <row r="12" customFormat="false" ht="23.85" hidden="false" customHeight="false" outlineLevel="0" collapsed="false">
      <c r="A12" s="3" t="s">
        <v>9</v>
      </c>
      <c r="B12" s="4" t="s">
        <v>10</v>
      </c>
    </row>
    <row r="13" customFormat="false" ht="15" hidden="false" customHeight="false" outlineLevel="0" collapsed="false">
      <c r="A13" s="3" t="s">
        <v>11</v>
      </c>
      <c r="B13" s="4" t="s">
        <v>12</v>
      </c>
    </row>
    <row r="14" customFormat="false" ht="15" hidden="false" customHeight="false" outlineLevel="0" collapsed="false">
      <c r="A14" s="3" t="s">
        <v>13</v>
      </c>
      <c r="B14" s="4" t="s">
        <v>14</v>
      </c>
    </row>
    <row r="15" customFormat="false" ht="15" hidden="false" customHeight="false" outlineLevel="0" collapsed="false">
      <c r="A15" s="3" t="s">
        <v>15</v>
      </c>
      <c r="B15" s="4" t="s">
        <v>16</v>
      </c>
    </row>
    <row r="16" customFormat="false" ht="15" hidden="false" customHeight="false" outlineLevel="0" collapsed="false">
      <c r="A16" s="3"/>
      <c r="B16" s="4"/>
    </row>
    <row r="17" customFormat="false" ht="15" hidden="false" customHeight="false" outlineLevel="0" collapsed="false">
      <c r="A17" s="5" t="s">
        <v>17</v>
      </c>
      <c r="B17" s="4"/>
    </row>
    <row r="18" customFormat="false" ht="15" hidden="false" customHeight="false" outlineLevel="0" collapsed="false">
      <c r="A18" s="3" t="s">
        <v>18</v>
      </c>
      <c r="B18" s="4" t="s">
        <v>19</v>
      </c>
    </row>
    <row r="19" customFormat="false" ht="23.85" hidden="false" customHeight="false" outlineLevel="0" collapsed="false">
      <c r="A19" s="3" t="s">
        <v>20</v>
      </c>
      <c r="B19" s="4" t="s">
        <v>21</v>
      </c>
    </row>
    <row r="20" customFormat="false" ht="15" hidden="false" customHeight="false" outlineLevel="0" collapsed="false">
      <c r="A20" s="3" t="s">
        <v>22</v>
      </c>
      <c r="B20" s="4" t="s">
        <v>23</v>
      </c>
    </row>
    <row r="21" customFormat="false" ht="15" hidden="false" customHeight="false" outlineLevel="0" collapsed="false">
      <c r="A21" s="3" t="s">
        <v>24</v>
      </c>
      <c r="B21" s="4" t="s">
        <v>25</v>
      </c>
    </row>
    <row r="22" customFormat="false" ht="15" hidden="false" customHeight="false" outlineLevel="0" collapsed="false">
      <c r="A22" s="3" t="s">
        <v>26</v>
      </c>
      <c r="B22" s="4" t="s">
        <v>27</v>
      </c>
    </row>
    <row r="23" customFormat="false" ht="15" hidden="false" customHeight="false" outlineLevel="0" collapsed="false">
      <c r="A23" s="3" t="s">
        <v>28</v>
      </c>
      <c r="B23" s="4" t="s">
        <v>29</v>
      </c>
    </row>
    <row r="24" customFormat="false" ht="15" hidden="false" customHeight="false" outlineLevel="0" collapsed="false">
      <c r="A24" s="3"/>
      <c r="B24" s="4"/>
    </row>
    <row r="25" customFormat="false" ht="15" hidden="false" customHeight="false" outlineLevel="0" collapsed="false">
      <c r="A25" s="5" t="s">
        <v>30</v>
      </c>
      <c r="B25" s="4"/>
    </row>
    <row r="26" customFormat="false" ht="15" hidden="false" customHeight="false" outlineLevel="0" collapsed="false">
      <c r="A26" s="3" t="s">
        <v>31</v>
      </c>
      <c r="B26" s="4" t="s">
        <v>32</v>
      </c>
    </row>
    <row r="27" customFormat="false" ht="15" hidden="false" customHeight="false" outlineLevel="0" collapsed="false">
      <c r="A27" s="3" t="s">
        <v>33</v>
      </c>
      <c r="B27" s="4" t="s">
        <v>34</v>
      </c>
    </row>
    <row r="28" customFormat="false" ht="15" hidden="false" customHeight="false" outlineLevel="0" collapsed="false">
      <c r="A28" s="3" t="s">
        <v>35</v>
      </c>
      <c r="B28" s="4" t="s">
        <v>36</v>
      </c>
    </row>
    <row r="29" customFormat="false" ht="15" hidden="false" customHeight="false" outlineLevel="0" collapsed="false">
      <c r="A29" s="3" t="s">
        <v>37</v>
      </c>
      <c r="B29" s="4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4759"/>
    <pageSetUpPr fitToPage="false"/>
  </sheetPr>
  <dimension ref="A1:S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30"/>
    <col collapsed="false" customWidth="true" hidden="false" outlineLevel="0" max="4" min="4" style="0" width="42"/>
    <col collapsed="false" customWidth="true" hidden="false" outlineLevel="0" max="5" min="5" style="0" width="26"/>
    <col collapsed="false" customWidth="true" hidden="false" outlineLevel="0" max="6" min="6" style="0" width="42"/>
    <col collapsed="false" customWidth="true" hidden="false" outlineLevel="0" max="7" min="7" style="0" width="34"/>
    <col collapsed="false" customWidth="true" hidden="false" outlineLevel="0" max="8" min="8" style="0" width="18"/>
    <col collapsed="false" customWidth="true" hidden="false" outlineLevel="0" max="10" min="9" style="0" width="20"/>
    <col collapsed="false" customWidth="true" hidden="false" outlineLevel="0" max="13" min="11" style="0" width="18"/>
    <col collapsed="false" customWidth="true" hidden="false" outlineLevel="0" max="14" min="14" style="0" width="22"/>
    <col collapsed="false" customWidth="true" hidden="false" outlineLevel="0" max="15" min="15" style="0" width="16"/>
    <col collapsed="false" customWidth="true" hidden="false" outlineLevel="0" max="16" min="16" style="0" width="18"/>
    <col collapsed="false" customWidth="true" hidden="false" outlineLevel="0" max="17" min="17" style="0" width="13"/>
    <col collapsed="false" customWidth="true" hidden="false" outlineLevel="0" max="18" min="18" style="0" width="34"/>
    <col collapsed="false" customWidth="true" hidden="false" outlineLevel="0" max="19" min="19" style="0" width="36"/>
  </cols>
  <sheetData>
    <row r="1" customFormat="false" ht="78" hidden="false" customHeight="true" outlineLevel="0" collapsed="false">
      <c r="A1" s="6" t="s">
        <v>39</v>
      </c>
      <c r="B1" s="6" t="s">
        <v>40</v>
      </c>
      <c r="C1" s="6" t="s">
        <v>41</v>
      </c>
      <c r="D1" s="6" t="s">
        <v>42</v>
      </c>
      <c r="E1" s="6" t="s">
        <v>43</v>
      </c>
      <c r="F1" s="6" t="s">
        <v>44</v>
      </c>
      <c r="G1" s="7" t="s">
        <v>45</v>
      </c>
      <c r="H1" s="6" t="s">
        <v>46</v>
      </c>
      <c r="I1" s="8" t="s">
        <v>47</v>
      </c>
      <c r="J1" s="8" t="s">
        <v>48</v>
      </c>
      <c r="K1" s="8" t="s">
        <v>49</v>
      </c>
      <c r="L1" s="8" t="s">
        <v>50</v>
      </c>
      <c r="M1" s="8" t="s">
        <v>51</v>
      </c>
      <c r="N1" s="8" t="s">
        <v>52</v>
      </c>
      <c r="O1" s="8" t="s">
        <v>53</v>
      </c>
      <c r="P1" s="8" t="s">
        <v>54</v>
      </c>
      <c r="Q1" s="8" t="s">
        <v>55</v>
      </c>
      <c r="R1" s="8" t="s">
        <v>56</v>
      </c>
      <c r="S1" s="8" t="s">
        <v>57</v>
      </c>
    </row>
    <row r="2" customFormat="false" ht="23.85" hidden="false" customHeight="false" outlineLevel="0" collapsed="false">
      <c r="A2" s="9" t="s">
        <v>58</v>
      </c>
      <c r="B2" s="9" t="s">
        <v>59</v>
      </c>
      <c r="C2" s="9" t="s">
        <v>60</v>
      </c>
      <c r="D2" s="9" t="s">
        <v>61</v>
      </c>
      <c r="E2" s="9" t="s">
        <v>62</v>
      </c>
      <c r="F2" s="9"/>
      <c r="G2" s="10" t="s">
        <v>63</v>
      </c>
      <c r="H2" s="9" t="s">
        <v>64</v>
      </c>
      <c r="I2" s="9" t="s">
        <v>65</v>
      </c>
      <c r="J2" s="9" t="s">
        <v>66</v>
      </c>
      <c r="K2" s="9" t="s">
        <v>66</v>
      </c>
      <c r="L2" s="9" t="s">
        <v>66</v>
      </c>
      <c r="M2" s="9" t="s">
        <v>66</v>
      </c>
      <c r="N2" s="9" t="s">
        <v>67</v>
      </c>
      <c r="O2" s="9" t="s">
        <v>68</v>
      </c>
      <c r="P2" s="9" t="s">
        <v>69</v>
      </c>
      <c r="Q2" s="9" t="n">
        <v>2</v>
      </c>
      <c r="R2" s="9" t="s">
        <v>70</v>
      </c>
      <c r="S2" s="9" t="s">
        <v>71</v>
      </c>
    </row>
    <row r="3" customFormat="false" ht="15" hidden="false" customHeight="false" outlineLevel="0" collapsed="false">
      <c r="A3" s="11"/>
      <c r="B3" s="11"/>
      <c r="C3" s="11"/>
      <c r="D3" s="11"/>
      <c r="E3" s="11"/>
      <c r="F3" s="11"/>
      <c r="G3" s="12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customFormat="false" ht="15" hidden="false" customHeight="false" outlineLevel="0" collapsed="false">
      <c r="A4" s="11"/>
      <c r="B4" s="11"/>
      <c r="C4" s="11"/>
      <c r="D4" s="11"/>
      <c r="E4" s="11"/>
      <c r="F4" s="11"/>
      <c r="G4" s="12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customFormat="false" ht="15" hidden="false" customHeight="false" outlineLevel="0" collapsed="false">
      <c r="A5" s="11"/>
      <c r="B5" s="11"/>
      <c r="C5" s="11"/>
      <c r="D5" s="11"/>
      <c r="E5" s="11"/>
      <c r="F5" s="11"/>
      <c r="G5" s="12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2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2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2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2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2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2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2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2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2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2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2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2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2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2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2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2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2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2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2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2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2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2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2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2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2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2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2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2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2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2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2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2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</sheetData>
  <autoFilter ref="A1:S150"/>
  <conditionalFormatting sqref="N2:N150">
    <cfRule type="cellIs" priority="2" operator="equal" aboveAverage="0" equalAverage="0" bottom="0" percent="0" rank="0" text="" dxfId="9">
      <formula>"À faire"</formula>
    </cfRule>
    <cfRule type="cellIs" priority="3" operator="equal" aboveAverage="0" equalAverage="0" bottom="0" percent="0" rank="0" text="" dxfId="10">
      <formula>"Plus tard"</formula>
    </cfRule>
    <cfRule type="cellIs" priority="4" operator="equal" aboveAverage="0" equalAverage="0" bottom="0" percent="0" rank="0" text="" dxfId="11">
      <formula>"Écriture ok"</formula>
    </cfRule>
    <cfRule type="cellIs" priority="5" operator="equal" aboveAverage="0" equalAverage="0" bottom="0" percent="0" rank="0" text="" dxfId="11">
      <formula>"Relecture service ok"</formula>
    </cfRule>
    <cfRule type="cellIs" priority="6" operator="equal" aboveAverage="0" equalAverage="0" bottom="0" percent="0" rank="0" text="" dxfId="12">
      <formula>"Relecture comm ok"</formula>
    </cfRule>
    <cfRule type="cellIs" priority="7" operator="equal" aboveAverage="0" equalAverage="0" bottom="0" percent="0" rank="0" text="" dxfId="12">
      <formula>"Relecture finale ok"</formula>
    </cfRule>
    <cfRule type="cellIs" priority="8" operator="equal" aboveAverage="0" equalAverage="0" bottom="0" percent="0" rank="0" text="" dxfId="13">
      <formula>"Intégration en cours"</formula>
    </cfRule>
    <cfRule type="cellIs" priority="9" operator="equal" aboveAverage="0" equalAverage="0" bottom="0" percent="0" rank="0" text="" dxfId="13">
      <formula>"Intégration ok"</formula>
    </cfRule>
    <cfRule type="cellIs" priority="10" operator="equal" aboveAverage="0" equalAverage="0" bottom="0" percent="0" rank="0" text="" dxfId="14">
      <formula>"Intégration validée"</formula>
    </cfRule>
    <cfRule type="cellIs" priority="11" operator="equal" aboveAverage="0" equalAverage="0" bottom="0" percent="0" rank="0" text="" dxfId="15">
      <formula>"Redirection à faire"</formula>
    </cfRule>
    <cfRule type="cellIs" priority="12" operator="equal" aboveAverage="0" equalAverage="0" bottom="0" percent="0" rank="0" text="" dxfId="16">
      <formula>"Redirection ok"</formula>
    </cfRule>
  </conditionalFormatting>
  <dataValidations count="4">
    <dataValidation allowBlank="true" errorStyle="stop" operator="between" showDropDown="false" showErrorMessage="false" showInputMessage="false" sqref="N2:N150" type="list">
      <formula1>REGLAGES!$A$2:$A$12</formula1>
      <formula2>0</formula2>
    </dataValidation>
    <dataValidation allowBlank="true" errorStyle="stop" operator="between" showDropDown="false" showErrorMessage="false" showInputMessage="false" sqref="I2:I150" type="list">
      <formula1>REGLAGES!$C$2:$C$12</formula1>
      <formula2>0</formula2>
    </dataValidation>
    <dataValidation allowBlank="true" errorStyle="stop" operator="between" showDropDown="false" showErrorMessage="false" showInputMessage="false" sqref="E2:E150" type="list">
      <formula1>REGLAGES!$E$2:$E$8</formula1>
      <formula2>0</formula2>
    </dataValidation>
    <dataValidation allowBlank="true" errorStyle="stop" operator="between" showDropDown="false" showErrorMessage="false" showInputMessage="false" sqref="O2:P150" type="list">
      <formula1>"À faire,En cours,Oui,Sans objet"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H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"/>
    <col collapsed="false" customWidth="true" hidden="false" outlineLevel="0" max="3" min="3" style="0" width="24"/>
    <col collapsed="false" customWidth="true" hidden="false" outlineLevel="0" max="4" min="4" style="0" width="3"/>
    <col collapsed="false" customWidth="true" hidden="false" outlineLevel="0" max="5" min="5" style="0" width="28"/>
    <col collapsed="false" customWidth="true" hidden="false" outlineLevel="0" max="6" min="6" style="0" width="3"/>
    <col collapsed="false" customWidth="true" hidden="false" outlineLevel="0" max="7" min="7" style="0" width="36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13" t="s">
        <v>72</v>
      </c>
      <c r="C1" s="13" t="s">
        <v>73</v>
      </c>
      <c r="E1" s="13" t="s">
        <v>74</v>
      </c>
      <c r="G1" s="13" t="s">
        <v>75</v>
      </c>
    </row>
    <row r="2" customFormat="false" ht="15" hidden="false" customHeight="false" outlineLevel="0" collapsed="false">
      <c r="A2" s="14" t="s">
        <v>69</v>
      </c>
      <c r="C2" s="14" t="s">
        <v>76</v>
      </c>
      <c r="E2" s="14" t="s">
        <v>77</v>
      </c>
      <c r="G2" s="3" t="s">
        <v>78</v>
      </c>
      <c r="H2" s="15"/>
    </row>
    <row r="3" customFormat="false" ht="15" hidden="false" customHeight="false" outlineLevel="0" collapsed="false">
      <c r="A3" s="14" t="s">
        <v>79</v>
      </c>
      <c r="C3" s="14" t="s">
        <v>65</v>
      </c>
      <c r="E3" s="14" t="s">
        <v>62</v>
      </c>
      <c r="G3" s="3" t="s">
        <v>80</v>
      </c>
      <c r="H3" s="15"/>
    </row>
    <row r="4" customFormat="false" ht="15" hidden="false" customHeight="false" outlineLevel="0" collapsed="false">
      <c r="A4" s="14" t="s">
        <v>67</v>
      </c>
      <c r="C4" s="14" t="s">
        <v>81</v>
      </c>
      <c r="E4" s="14" t="s">
        <v>82</v>
      </c>
      <c r="G4" s="3" t="s">
        <v>83</v>
      </c>
      <c r="H4" s="15"/>
    </row>
    <row r="5" customFormat="false" ht="15" hidden="false" customHeight="false" outlineLevel="0" collapsed="false">
      <c r="A5" s="14" t="s">
        <v>84</v>
      </c>
      <c r="C5" s="14" t="s">
        <v>85</v>
      </c>
      <c r="E5" s="14" t="s">
        <v>86</v>
      </c>
      <c r="G5" s="3" t="s">
        <v>87</v>
      </c>
      <c r="H5" s="15"/>
    </row>
    <row r="6" customFormat="false" ht="15" hidden="false" customHeight="false" outlineLevel="0" collapsed="false">
      <c r="A6" s="14" t="s">
        <v>88</v>
      </c>
      <c r="C6" s="14" t="s">
        <v>89</v>
      </c>
      <c r="E6" s="14" t="s">
        <v>90</v>
      </c>
    </row>
    <row r="7" customFormat="false" ht="15" hidden="false" customHeight="false" outlineLevel="0" collapsed="false">
      <c r="A7" s="14" t="s">
        <v>91</v>
      </c>
      <c r="C7" s="14" t="s">
        <v>92</v>
      </c>
      <c r="E7" s="14" t="s">
        <v>93</v>
      </c>
      <c r="G7" s="16" t="s">
        <v>94</v>
      </c>
    </row>
    <row r="8" customFormat="false" ht="15" hidden="false" customHeight="false" outlineLevel="0" collapsed="false">
      <c r="A8" s="14" t="s">
        <v>95</v>
      </c>
      <c r="C8" s="14" t="s">
        <v>96</v>
      </c>
      <c r="E8" s="14" t="s">
        <v>97</v>
      </c>
    </row>
    <row r="9" customFormat="false" ht="15" hidden="false" customHeight="false" outlineLevel="0" collapsed="false">
      <c r="A9" s="14" t="s">
        <v>98</v>
      </c>
      <c r="C9" s="14" t="s">
        <v>99</v>
      </c>
    </row>
    <row r="10" customFormat="false" ht="15" hidden="false" customHeight="false" outlineLevel="0" collapsed="false">
      <c r="A10" s="14" t="s">
        <v>100</v>
      </c>
      <c r="C10" s="14" t="s">
        <v>101</v>
      </c>
    </row>
    <row r="11" customFormat="false" ht="15" hidden="false" customHeight="false" outlineLevel="0" collapsed="false">
      <c r="A11" s="14" t="s">
        <v>102</v>
      </c>
      <c r="C11" s="14" t="s">
        <v>103</v>
      </c>
    </row>
    <row r="12" customFormat="false" ht="15" hidden="false" customHeight="false" outlineLevel="0" collapsed="false">
      <c r="A12" s="14" t="s">
        <v>104</v>
      </c>
      <c r="C12" s="14" t="s">
        <v>105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DDC39"/>
    <pageSetUpPr fitToPage="false"/>
  </sheetPr>
  <dimension ref="A1:N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4" min="2" style="0" width="13"/>
  </cols>
  <sheetData>
    <row r="1" customFormat="false" ht="17.35" hidden="false" customHeight="false" outlineLevel="0" collapsed="false">
      <c r="A1" s="17" t="s">
        <v>106</v>
      </c>
    </row>
    <row r="2" customFormat="false" ht="15" hidden="false" customHeight="false" outlineLevel="0" collapsed="false">
      <c r="A2" s="16" t="s">
        <v>107</v>
      </c>
    </row>
    <row r="4" customFormat="false" ht="54" hidden="false" customHeight="true" outlineLevel="0" collapsed="false">
      <c r="A4" s="6" t="s">
        <v>108</v>
      </c>
      <c r="B4" s="6" t="s">
        <v>69</v>
      </c>
      <c r="C4" s="6" t="s">
        <v>79</v>
      </c>
      <c r="D4" s="6" t="s">
        <v>67</v>
      </c>
      <c r="E4" s="6" t="s">
        <v>84</v>
      </c>
      <c r="F4" s="6" t="s">
        <v>88</v>
      </c>
      <c r="G4" s="6" t="s">
        <v>91</v>
      </c>
      <c r="H4" s="6" t="s">
        <v>95</v>
      </c>
      <c r="I4" s="6" t="s">
        <v>98</v>
      </c>
      <c r="J4" s="6" t="s">
        <v>100</v>
      </c>
      <c r="K4" s="6" t="s">
        <v>102</v>
      </c>
      <c r="L4" s="6" t="s">
        <v>104</v>
      </c>
      <c r="M4" s="6" t="s">
        <v>109</v>
      </c>
      <c r="N4" s="6" t="s">
        <v>110</v>
      </c>
    </row>
    <row r="5" customFormat="false" ht="15" hidden="false" customHeight="false" outlineLevel="0" collapsed="false">
      <c r="A5" s="14" t="str">
        <f aca="false">REGLAGES!$C$2</f>
        <v>À définir</v>
      </c>
      <c r="B5" s="14" t="n">
        <f aca="false">COUNTIFS('PLAN DE CONTRIBUTION'!$I$3:$I$150,$A5,'PLAN DE CONTRIBUTION'!$N$3:$N$150,B$4)</f>
        <v>0</v>
      </c>
      <c r="C5" s="14" t="n">
        <f aca="false">COUNTIFS('PLAN DE CONTRIBUTION'!$I$3:$I$150,$A5,'PLAN DE CONTRIBUTION'!$N$3:$N$150,C$4)</f>
        <v>0</v>
      </c>
      <c r="D5" s="14" t="n">
        <f aca="false">COUNTIFS('PLAN DE CONTRIBUTION'!$I$3:$I$150,$A5,'PLAN DE CONTRIBUTION'!$N$3:$N$150,D$4)</f>
        <v>0</v>
      </c>
      <c r="E5" s="14" t="n">
        <f aca="false">COUNTIFS('PLAN DE CONTRIBUTION'!$I$3:$I$150,$A5,'PLAN DE CONTRIBUTION'!$N$3:$N$150,E$4)</f>
        <v>0</v>
      </c>
      <c r="F5" s="14" t="n">
        <f aca="false">COUNTIFS('PLAN DE CONTRIBUTION'!$I$3:$I$150,$A5,'PLAN DE CONTRIBUTION'!$N$3:$N$150,F$4)</f>
        <v>0</v>
      </c>
      <c r="G5" s="14" t="n">
        <f aca="false">COUNTIFS('PLAN DE CONTRIBUTION'!$I$3:$I$150,$A5,'PLAN DE CONTRIBUTION'!$N$3:$N$150,G$4)</f>
        <v>0</v>
      </c>
      <c r="H5" s="14" t="n">
        <f aca="false">COUNTIFS('PLAN DE CONTRIBUTION'!$I$3:$I$150,$A5,'PLAN DE CONTRIBUTION'!$N$3:$N$150,H$4)</f>
        <v>0</v>
      </c>
      <c r="I5" s="14" t="n">
        <f aca="false">COUNTIFS('PLAN DE CONTRIBUTION'!$I$3:$I$150,$A5,'PLAN DE CONTRIBUTION'!$N$3:$N$150,I$4)</f>
        <v>0</v>
      </c>
      <c r="J5" s="14" t="n">
        <f aca="false">COUNTIFS('PLAN DE CONTRIBUTION'!$I$3:$I$150,$A5,'PLAN DE CONTRIBUTION'!$N$3:$N$150,J$4)</f>
        <v>0</v>
      </c>
      <c r="K5" s="14" t="n">
        <f aca="false">COUNTIFS('PLAN DE CONTRIBUTION'!$I$3:$I$150,$A5,'PLAN DE CONTRIBUTION'!$N$3:$N$150,K$4)</f>
        <v>0</v>
      </c>
      <c r="L5" s="14" t="n">
        <f aca="false">COUNTIFS('PLAN DE CONTRIBUTION'!$I$3:$I$150,$A5,'PLAN DE CONTRIBUTION'!$N$3:$N$150,L$4)</f>
        <v>0</v>
      </c>
      <c r="M5" s="14" t="n">
        <f aca="false">SUM(B5:L5)</f>
        <v>0</v>
      </c>
      <c r="N5" s="18" t="str">
        <f aca="false">IF(M5=0,"-",(B5*B$18+C5*C$18+D5*D$18+E5*E$18+F5*F$18+G5*G$18+H5*H$18+I5*I$18+J5*J$18+K5*K$18+L5*L$18)/M5)</f>
        <v>-</v>
      </c>
    </row>
    <row r="6" customFormat="false" ht="15" hidden="false" customHeight="false" outlineLevel="0" collapsed="false">
      <c r="A6" s="14" t="str">
        <f aca="false">REGLAGES!$C$3</f>
        <v>Direction</v>
      </c>
      <c r="B6" s="14" t="n">
        <f aca="false">COUNTIFS('PLAN DE CONTRIBUTION'!$I$3:$I$150,$A6,'PLAN DE CONTRIBUTION'!$N$3:$N$150,B$4)</f>
        <v>0</v>
      </c>
      <c r="C6" s="14" t="n">
        <f aca="false">COUNTIFS('PLAN DE CONTRIBUTION'!$I$3:$I$150,$A6,'PLAN DE CONTRIBUTION'!$N$3:$N$150,C$4)</f>
        <v>0</v>
      </c>
      <c r="D6" s="14" t="n">
        <f aca="false">COUNTIFS('PLAN DE CONTRIBUTION'!$I$3:$I$150,$A6,'PLAN DE CONTRIBUTION'!$N$3:$N$150,D$4)</f>
        <v>0</v>
      </c>
      <c r="E6" s="14" t="n">
        <f aca="false">COUNTIFS('PLAN DE CONTRIBUTION'!$I$3:$I$150,$A6,'PLAN DE CONTRIBUTION'!$N$3:$N$150,E$4)</f>
        <v>0</v>
      </c>
      <c r="F6" s="14" t="n">
        <f aca="false">COUNTIFS('PLAN DE CONTRIBUTION'!$I$3:$I$150,$A6,'PLAN DE CONTRIBUTION'!$N$3:$N$150,F$4)</f>
        <v>0</v>
      </c>
      <c r="G6" s="14" t="n">
        <f aca="false">COUNTIFS('PLAN DE CONTRIBUTION'!$I$3:$I$150,$A6,'PLAN DE CONTRIBUTION'!$N$3:$N$150,G$4)</f>
        <v>0</v>
      </c>
      <c r="H6" s="14" t="n">
        <f aca="false">COUNTIFS('PLAN DE CONTRIBUTION'!$I$3:$I$150,$A6,'PLAN DE CONTRIBUTION'!$N$3:$N$150,H$4)</f>
        <v>0</v>
      </c>
      <c r="I6" s="14" t="n">
        <f aca="false">COUNTIFS('PLAN DE CONTRIBUTION'!$I$3:$I$150,$A6,'PLAN DE CONTRIBUTION'!$N$3:$N$150,I$4)</f>
        <v>0</v>
      </c>
      <c r="J6" s="14" t="n">
        <f aca="false">COUNTIFS('PLAN DE CONTRIBUTION'!$I$3:$I$150,$A6,'PLAN DE CONTRIBUTION'!$N$3:$N$150,J$4)</f>
        <v>0</v>
      </c>
      <c r="K6" s="14" t="n">
        <f aca="false">COUNTIFS('PLAN DE CONTRIBUTION'!$I$3:$I$150,$A6,'PLAN DE CONTRIBUTION'!$N$3:$N$150,K$4)</f>
        <v>0</v>
      </c>
      <c r="L6" s="14" t="n">
        <f aca="false">COUNTIFS('PLAN DE CONTRIBUTION'!$I$3:$I$150,$A6,'PLAN DE CONTRIBUTION'!$N$3:$N$150,L$4)</f>
        <v>0</v>
      </c>
      <c r="M6" s="14" t="n">
        <f aca="false">SUM(B6:L6)</f>
        <v>0</v>
      </c>
      <c r="N6" s="18" t="str">
        <f aca="false">IF(M6=0,"-",(B6*B$18+C6*C$18+D6*D$18+E6*E$18+F6*F$18+G6*G$18+H6*H$18+I6*I$18+J6*J$18+K6*K$18+L6*L$18)/M6)</f>
        <v>-</v>
      </c>
    </row>
    <row r="7" customFormat="false" ht="15" hidden="false" customHeight="false" outlineLevel="0" collapsed="false">
      <c r="A7" s="14" t="str">
        <f aca="false">REGLAGES!$C$4</f>
        <v>Communication</v>
      </c>
      <c r="B7" s="14" t="n">
        <f aca="false">COUNTIFS('PLAN DE CONTRIBUTION'!$I$3:$I$150,$A7,'PLAN DE CONTRIBUTION'!$N$3:$N$150,B$4)</f>
        <v>0</v>
      </c>
      <c r="C7" s="14" t="n">
        <f aca="false">COUNTIFS('PLAN DE CONTRIBUTION'!$I$3:$I$150,$A7,'PLAN DE CONTRIBUTION'!$N$3:$N$150,C$4)</f>
        <v>0</v>
      </c>
      <c r="D7" s="14" t="n">
        <f aca="false">COUNTIFS('PLAN DE CONTRIBUTION'!$I$3:$I$150,$A7,'PLAN DE CONTRIBUTION'!$N$3:$N$150,D$4)</f>
        <v>0</v>
      </c>
      <c r="E7" s="14" t="n">
        <f aca="false">COUNTIFS('PLAN DE CONTRIBUTION'!$I$3:$I$150,$A7,'PLAN DE CONTRIBUTION'!$N$3:$N$150,E$4)</f>
        <v>0</v>
      </c>
      <c r="F7" s="14" t="n">
        <f aca="false">COUNTIFS('PLAN DE CONTRIBUTION'!$I$3:$I$150,$A7,'PLAN DE CONTRIBUTION'!$N$3:$N$150,F$4)</f>
        <v>0</v>
      </c>
      <c r="G7" s="14" t="n">
        <f aca="false">COUNTIFS('PLAN DE CONTRIBUTION'!$I$3:$I$150,$A7,'PLAN DE CONTRIBUTION'!$N$3:$N$150,G$4)</f>
        <v>0</v>
      </c>
      <c r="H7" s="14" t="n">
        <f aca="false">COUNTIFS('PLAN DE CONTRIBUTION'!$I$3:$I$150,$A7,'PLAN DE CONTRIBUTION'!$N$3:$N$150,H$4)</f>
        <v>0</v>
      </c>
      <c r="I7" s="14" t="n">
        <f aca="false">COUNTIFS('PLAN DE CONTRIBUTION'!$I$3:$I$150,$A7,'PLAN DE CONTRIBUTION'!$N$3:$N$150,I$4)</f>
        <v>0</v>
      </c>
      <c r="J7" s="14" t="n">
        <f aca="false">COUNTIFS('PLAN DE CONTRIBUTION'!$I$3:$I$150,$A7,'PLAN DE CONTRIBUTION'!$N$3:$N$150,J$4)</f>
        <v>0</v>
      </c>
      <c r="K7" s="14" t="n">
        <f aca="false">COUNTIFS('PLAN DE CONTRIBUTION'!$I$3:$I$150,$A7,'PLAN DE CONTRIBUTION'!$N$3:$N$150,K$4)</f>
        <v>0</v>
      </c>
      <c r="L7" s="14" t="n">
        <f aca="false">COUNTIFS('PLAN DE CONTRIBUTION'!$I$3:$I$150,$A7,'PLAN DE CONTRIBUTION'!$N$3:$N$150,L$4)</f>
        <v>0</v>
      </c>
      <c r="M7" s="14" t="n">
        <f aca="false">SUM(B7:L7)</f>
        <v>0</v>
      </c>
      <c r="N7" s="18" t="str">
        <f aca="false">IF(M7=0,"-",(B7*B$18+C7*C$18+D7*D$18+E7*E$18+F7*F$18+G7*G$18+H7*H$18+I7*I$18+J7*J$18+K7*K$18+L7*L$18)/M7)</f>
        <v>-</v>
      </c>
    </row>
    <row r="8" customFormat="false" ht="15" hidden="false" customHeight="false" outlineLevel="0" collapsed="false">
      <c r="A8" s="14" t="str">
        <f aca="false">REGLAGES!$C$5</f>
        <v>Programmes / métier</v>
      </c>
      <c r="B8" s="14" t="n">
        <f aca="false">COUNTIFS('PLAN DE CONTRIBUTION'!$I$3:$I$150,$A8,'PLAN DE CONTRIBUTION'!$N$3:$N$150,B$4)</f>
        <v>0</v>
      </c>
      <c r="C8" s="14" t="n">
        <f aca="false">COUNTIFS('PLAN DE CONTRIBUTION'!$I$3:$I$150,$A8,'PLAN DE CONTRIBUTION'!$N$3:$N$150,C$4)</f>
        <v>0</v>
      </c>
      <c r="D8" s="14" t="n">
        <f aca="false">COUNTIFS('PLAN DE CONTRIBUTION'!$I$3:$I$150,$A8,'PLAN DE CONTRIBUTION'!$N$3:$N$150,D$4)</f>
        <v>0</v>
      </c>
      <c r="E8" s="14" t="n">
        <f aca="false">COUNTIFS('PLAN DE CONTRIBUTION'!$I$3:$I$150,$A8,'PLAN DE CONTRIBUTION'!$N$3:$N$150,E$4)</f>
        <v>0</v>
      </c>
      <c r="F8" s="14" t="n">
        <f aca="false">COUNTIFS('PLAN DE CONTRIBUTION'!$I$3:$I$150,$A8,'PLAN DE CONTRIBUTION'!$N$3:$N$150,F$4)</f>
        <v>0</v>
      </c>
      <c r="G8" s="14" t="n">
        <f aca="false">COUNTIFS('PLAN DE CONTRIBUTION'!$I$3:$I$150,$A8,'PLAN DE CONTRIBUTION'!$N$3:$N$150,G$4)</f>
        <v>0</v>
      </c>
      <c r="H8" s="14" t="n">
        <f aca="false">COUNTIFS('PLAN DE CONTRIBUTION'!$I$3:$I$150,$A8,'PLAN DE CONTRIBUTION'!$N$3:$N$150,H$4)</f>
        <v>0</v>
      </c>
      <c r="I8" s="14" t="n">
        <f aca="false">COUNTIFS('PLAN DE CONTRIBUTION'!$I$3:$I$150,$A8,'PLAN DE CONTRIBUTION'!$N$3:$N$150,I$4)</f>
        <v>0</v>
      </c>
      <c r="J8" s="14" t="n">
        <f aca="false">COUNTIFS('PLAN DE CONTRIBUTION'!$I$3:$I$150,$A8,'PLAN DE CONTRIBUTION'!$N$3:$N$150,J$4)</f>
        <v>0</v>
      </c>
      <c r="K8" s="14" t="n">
        <f aca="false">COUNTIFS('PLAN DE CONTRIBUTION'!$I$3:$I$150,$A8,'PLAN DE CONTRIBUTION'!$N$3:$N$150,K$4)</f>
        <v>0</v>
      </c>
      <c r="L8" s="14" t="n">
        <f aca="false">COUNTIFS('PLAN DE CONTRIBUTION'!$I$3:$I$150,$A8,'PLAN DE CONTRIBUTION'!$N$3:$N$150,L$4)</f>
        <v>0</v>
      </c>
      <c r="M8" s="14" t="n">
        <f aca="false">SUM(B8:L8)</f>
        <v>0</v>
      </c>
      <c r="N8" s="18" t="str">
        <f aca="false">IF(M8=0,"-",(B8*B$18+C8*C$18+D8*D$18+E8*E$18+F8*F$18+G8*G$18+H8*H$18+I8*I$18+J8*J$18+K8*K$18+L8*L$18)/M8)</f>
        <v>-</v>
      </c>
    </row>
    <row r="9" customFormat="false" ht="15" hidden="false" customHeight="false" outlineLevel="0" collapsed="false">
      <c r="A9" s="14" t="str">
        <f aca="false">REGLAGES!$C$6</f>
        <v>Région / délégation</v>
      </c>
      <c r="B9" s="14" t="n">
        <f aca="false">COUNTIFS('PLAN DE CONTRIBUTION'!$I$3:$I$150,$A9,'PLAN DE CONTRIBUTION'!$N$3:$N$150,B$4)</f>
        <v>0</v>
      </c>
      <c r="C9" s="14" t="n">
        <f aca="false">COUNTIFS('PLAN DE CONTRIBUTION'!$I$3:$I$150,$A9,'PLAN DE CONTRIBUTION'!$N$3:$N$150,C$4)</f>
        <v>0</v>
      </c>
      <c r="D9" s="14" t="n">
        <f aca="false">COUNTIFS('PLAN DE CONTRIBUTION'!$I$3:$I$150,$A9,'PLAN DE CONTRIBUTION'!$N$3:$N$150,D$4)</f>
        <v>0</v>
      </c>
      <c r="E9" s="14" t="n">
        <f aca="false">COUNTIFS('PLAN DE CONTRIBUTION'!$I$3:$I$150,$A9,'PLAN DE CONTRIBUTION'!$N$3:$N$150,E$4)</f>
        <v>0</v>
      </c>
      <c r="F9" s="14" t="n">
        <f aca="false">COUNTIFS('PLAN DE CONTRIBUTION'!$I$3:$I$150,$A9,'PLAN DE CONTRIBUTION'!$N$3:$N$150,F$4)</f>
        <v>0</v>
      </c>
      <c r="G9" s="14" t="n">
        <f aca="false">COUNTIFS('PLAN DE CONTRIBUTION'!$I$3:$I$150,$A9,'PLAN DE CONTRIBUTION'!$N$3:$N$150,G$4)</f>
        <v>0</v>
      </c>
      <c r="H9" s="14" t="n">
        <f aca="false">COUNTIFS('PLAN DE CONTRIBUTION'!$I$3:$I$150,$A9,'PLAN DE CONTRIBUTION'!$N$3:$N$150,H$4)</f>
        <v>0</v>
      </c>
      <c r="I9" s="14" t="n">
        <f aca="false">COUNTIFS('PLAN DE CONTRIBUTION'!$I$3:$I$150,$A9,'PLAN DE CONTRIBUTION'!$N$3:$N$150,I$4)</f>
        <v>0</v>
      </c>
      <c r="J9" s="14" t="n">
        <f aca="false">COUNTIFS('PLAN DE CONTRIBUTION'!$I$3:$I$150,$A9,'PLAN DE CONTRIBUTION'!$N$3:$N$150,J$4)</f>
        <v>0</v>
      </c>
      <c r="K9" s="14" t="n">
        <f aca="false">COUNTIFS('PLAN DE CONTRIBUTION'!$I$3:$I$150,$A9,'PLAN DE CONTRIBUTION'!$N$3:$N$150,K$4)</f>
        <v>0</v>
      </c>
      <c r="L9" s="14" t="n">
        <f aca="false">COUNTIFS('PLAN DE CONTRIBUTION'!$I$3:$I$150,$A9,'PLAN DE CONTRIBUTION'!$N$3:$N$150,L$4)</f>
        <v>0</v>
      </c>
      <c r="M9" s="14" t="n">
        <f aca="false">SUM(B9:L9)</f>
        <v>0</v>
      </c>
      <c r="N9" s="18" t="str">
        <f aca="false">IF(M9=0,"-",(B9*B$18+C9*C$18+D9*D$18+E9*E$18+F9*F$18+G9*G$18+H9*H$18+I9*I$18+J9*J$18+K9*K$18+L9*L$18)/M9)</f>
        <v>-</v>
      </c>
    </row>
    <row r="10" customFormat="false" ht="15" hidden="false" customHeight="false" outlineLevel="0" collapsed="false">
      <c r="A10" s="14" t="str">
        <f aca="false">REGLAGES!$C$7</f>
        <v>Ressources humaines</v>
      </c>
      <c r="B10" s="14" t="n">
        <f aca="false">COUNTIFS('PLAN DE CONTRIBUTION'!$I$3:$I$150,$A10,'PLAN DE CONTRIBUTION'!$N$3:$N$150,B$4)</f>
        <v>0</v>
      </c>
      <c r="C10" s="14" t="n">
        <f aca="false">COUNTIFS('PLAN DE CONTRIBUTION'!$I$3:$I$150,$A10,'PLAN DE CONTRIBUTION'!$N$3:$N$150,C$4)</f>
        <v>0</v>
      </c>
      <c r="D10" s="14" t="n">
        <f aca="false">COUNTIFS('PLAN DE CONTRIBUTION'!$I$3:$I$150,$A10,'PLAN DE CONTRIBUTION'!$N$3:$N$150,D$4)</f>
        <v>0</v>
      </c>
      <c r="E10" s="14" t="n">
        <f aca="false">COUNTIFS('PLAN DE CONTRIBUTION'!$I$3:$I$150,$A10,'PLAN DE CONTRIBUTION'!$N$3:$N$150,E$4)</f>
        <v>0</v>
      </c>
      <c r="F10" s="14" t="n">
        <f aca="false">COUNTIFS('PLAN DE CONTRIBUTION'!$I$3:$I$150,$A10,'PLAN DE CONTRIBUTION'!$N$3:$N$150,F$4)</f>
        <v>0</v>
      </c>
      <c r="G10" s="14" t="n">
        <f aca="false">COUNTIFS('PLAN DE CONTRIBUTION'!$I$3:$I$150,$A10,'PLAN DE CONTRIBUTION'!$N$3:$N$150,G$4)</f>
        <v>0</v>
      </c>
      <c r="H10" s="14" t="n">
        <f aca="false">COUNTIFS('PLAN DE CONTRIBUTION'!$I$3:$I$150,$A10,'PLAN DE CONTRIBUTION'!$N$3:$N$150,H$4)</f>
        <v>0</v>
      </c>
      <c r="I10" s="14" t="n">
        <f aca="false">COUNTIFS('PLAN DE CONTRIBUTION'!$I$3:$I$150,$A10,'PLAN DE CONTRIBUTION'!$N$3:$N$150,I$4)</f>
        <v>0</v>
      </c>
      <c r="J10" s="14" t="n">
        <f aca="false">COUNTIFS('PLAN DE CONTRIBUTION'!$I$3:$I$150,$A10,'PLAN DE CONTRIBUTION'!$N$3:$N$150,J$4)</f>
        <v>0</v>
      </c>
      <c r="K10" s="14" t="n">
        <f aca="false">COUNTIFS('PLAN DE CONTRIBUTION'!$I$3:$I$150,$A10,'PLAN DE CONTRIBUTION'!$N$3:$N$150,K$4)</f>
        <v>0</v>
      </c>
      <c r="L10" s="14" t="n">
        <f aca="false">COUNTIFS('PLAN DE CONTRIBUTION'!$I$3:$I$150,$A10,'PLAN DE CONTRIBUTION'!$N$3:$N$150,L$4)</f>
        <v>0</v>
      </c>
      <c r="M10" s="14" t="n">
        <f aca="false">SUM(B10:L10)</f>
        <v>0</v>
      </c>
      <c r="N10" s="18" t="str">
        <f aca="false">IF(M10=0,"-",(B10*B$18+C10*C$18+D10*D$18+E10*E$18+F10*F$18+G10*G$18+H10*H$18+I10*I$18+J10*J$18+K10*K$18+L10*L$18)/M10)</f>
        <v>-</v>
      </c>
    </row>
    <row r="11" customFormat="false" ht="15" hidden="false" customHeight="false" outlineLevel="0" collapsed="false">
      <c r="A11" s="14" t="str">
        <f aca="false">REGLAGES!$C$8</f>
        <v>Juridique</v>
      </c>
      <c r="B11" s="14" t="n">
        <f aca="false">COUNTIFS('PLAN DE CONTRIBUTION'!$I$3:$I$150,$A11,'PLAN DE CONTRIBUTION'!$N$3:$N$150,B$4)</f>
        <v>0</v>
      </c>
      <c r="C11" s="14" t="n">
        <f aca="false">COUNTIFS('PLAN DE CONTRIBUTION'!$I$3:$I$150,$A11,'PLAN DE CONTRIBUTION'!$N$3:$N$150,C$4)</f>
        <v>0</v>
      </c>
      <c r="D11" s="14" t="n">
        <f aca="false">COUNTIFS('PLAN DE CONTRIBUTION'!$I$3:$I$150,$A11,'PLAN DE CONTRIBUTION'!$N$3:$N$150,D$4)</f>
        <v>0</v>
      </c>
      <c r="E11" s="14" t="n">
        <f aca="false">COUNTIFS('PLAN DE CONTRIBUTION'!$I$3:$I$150,$A11,'PLAN DE CONTRIBUTION'!$N$3:$N$150,E$4)</f>
        <v>0</v>
      </c>
      <c r="F11" s="14" t="n">
        <f aca="false">COUNTIFS('PLAN DE CONTRIBUTION'!$I$3:$I$150,$A11,'PLAN DE CONTRIBUTION'!$N$3:$N$150,F$4)</f>
        <v>0</v>
      </c>
      <c r="G11" s="14" t="n">
        <f aca="false">COUNTIFS('PLAN DE CONTRIBUTION'!$I$3:$I$150,$A11,'PLAN DE CONTRIBUTION'!$N$3:$N$150,G$4)</f>
        <v>0</v>
      </c>
      <c r="H11" s="14" t="n">
        <f aca="false">COUNTIFS('PLAN DE CONTRIBUTION'!$I$3:$I$150,$A11,'PLAN DE CONTRIBUTION'!$N$3:$N$150,H$4)</f>
        <v>0</v>
      </c>
      <c r="I11" s="14" t="n">
        <f aca="false">COUNTIFS('PLAN DE CONTRIBUTION'!$I$3:$I$150,$A11,'PLAN DE CONTRIBUTION'!$N$3:$N$150,I$4)</f>
        <v>0</v>
      </c>
      <c r="J11" s="14" t="n">
        <f aca="false">COUNTIFS('PLAN DE CONTRIBUTION'!$I$3:$I$150,$A11,'PLAN DE CONTRIBUTION'!$N$3:$N$150,J$4)</f>
        <v>0</v>
      </c>
      <c r="K11" s="14" t="n">
        <f aca="false">COUNTIFS('PLAN DE CONTRIBUTION'!$I$3:$I$150,$A11,'PLAN DE CONTRIBUTION'!$N$3:$N$150,K$4)</f>
        <v>0</v>
      </c>
      <c r="L11" s="14" t="n">
        <f aca="false">COUNTIFS('PLAN DE CONTRIBUTION'!$I$3:$I$150,$A11,'PLAN DE CONTRIBUTION'!$N$3:$N$150,L$4)</f>
        <v>0</v>
      </c>
      <c r="M11" s="14" t="n">
        <f aca="false">SUM(B11:L11)</f>
        <v>0</v>
      </c>
      <c r="N11" s="18" t="str">
        <f aca="false">IF(M11=0,"-",(B11*B$18+C11*C$18+D11*D$18+E11*E$18+F11*F$18+G11*G$18+H11*H$18+I11*I$18+J11*J$18+K11*K$18+L11*L$18)/M11)</f>
        <v>-</v>
      </c>
    </row>
    <row r="12" customFormat="false" ht="15" hidden="false" customHeight="false" outlineLevel="0" collapsed="false">
      <c r="A12" s="14" t="str">
        <f aca="false">REGLAGES!$C$9</f>
        <v>Partenariats</v>
      </c>
      <c r="B12" s="14" t="n">
        <f aca="false">COUNTIFS('PLAN DE CONTRIBUTION'!$I$3:$I$150,$A12,'PLAN DE CONTRIBUTION'!$N$3:$N$150,B$4)</f>
        <v>0</v>
      </c>
      <c r="C12" s="14" t="n">
        <f aca="false">COUNTIFS('PLAN DE CONTRIBUTION'!$I$3:$I$150,$A12,'PLAN DE CONTRIBUTION'!$N$3:$N$150,C$4)</f>
        <v>0</v>
      </c>
      <c r="D12" s="14" t="n">
        <f aca="false">COUNTIFS('PLAN DE CONTRIBUTION'!$I$3:$I$150,$A12,'PLAN DE CONTRIBUTION'!$N$3:$N$150,D$4)</f>
        <v>0</v>
      </c>
      <c r="E12" s="14" t="n">
        <f aca="false">COUNTIFS('PLAN DE CONTRIBUTION'!$I$3:$I$150,$A12,'PLAN DE CONTRIBUTION'!$N$3:$N$150,E$4)</f>
        <v>0</v>
      </c>
      <c r="F12" s="14" t="n">
        <f aca="false">COUNTIFS('PLAN DE CONTRIBUTION'!$I$3:$I$150,$A12,'PLAN DE CONTRIBUTION'!$N$3:$N$150,F$4)</f>
        <v>0</v>
      </c>
      <c r="G12" s="14" t="n">
        <f aca="false">COUNTIFS('PLAN DE CONTRIBUTION'!$I$3:$I$150,$A12,'PLAN DE CONTRIBUTION'!$N$3:$N$150,G$4)</f>
        <v>0</v>
      </c>
      <c r="H12" s="14" t="n">
        <f aca="false">COUNTIFS('PLAN DE CONTRIBUTION'!$I$3:$I$150,$A12,'PLAN DE CONTRIBUTION'!$N$3:$N$150,H$4)</f>
        <v>0</v>
      </c>
      <c r="I12" s="14" t="n">
        <f aca="false">COUNTIFS('PLAN DE CONTRIBUTION'!$I$3:$I$150,$A12,'PLAN DE CONTRIBUTION'!$N$3:$N$150,I$4)</f>
        <v>0</v>
      </c>
      <c r="J12" s="14" t="n">
        <f aca="false">COUNTIFS('PLAN DE CONTRIBUTION'!$I$3:$I$150,$A12,'PLAN DE CONTRIBUTION'!$N$3:$N$150,J$4)</f>
        <v>0</v>
      </c>
      <c r="K12" s="14" t="n">
        <f aca="false">COUNTIFS('PLAN DE CONTRIBUTION'!$I$3:$I$150,$A12,'PLAN DE CONTRIBUTION'!$N$3:$N$150,K$4)</f>
        <v>0</v>
      </c>
      <c r="L12" s="14" t="n">
        <f aca="false">COUNTIFS('PLAN DE CONTRIBUTION'!$I$3:$I$150,$A12,'PLAN DE CONTRIBUTION'!$N$3:$N$150,L$4)</f>
        <v>0</v>
      </c>
      <c r="M12" s="14" t="n">
        <f aca="false">SUM(B12:L12)</f>
        <v>0</v>
      </c>
      <c r="N12" s="18" t="str">
        <f aca="false">IF(M12=0,"-",(B12*B$18+C12*C$18+D12*D$18+E12*E$18+F12*F$18+G12*G$18+H12*H$18+I12*I$18+J12*J$18+K12*K$18+L12*L$18)/M12)</f>
        <v>-</v>
      </c>
    </row>
    <row r="13" customFormat="false" ht="15" hidden="false" customHeight="false" outlineLevel="0" collapsed="false">
      <c r="A13" s="14" t="str">
        <f aca="false">REGLAGES!$C$10</f>
        <v>Bénévolat</v>
      </c>
      <c r="B13" s="14" t="n">
        <f aca="false">COUNTIFS('PLAN DE CONTRIBUTION'!$I$3:$I$150,$A13,'PLAN DE CONTRIBUTION'!$N$3:$N$150,B$4)</f>
        <v>0</v>
      </c>
      <c r="C13" s="14" t="n">
        <f aca="false">COUNTIFS('PLAN DE CONTRIBUTION'!$I$3:$I$150,$A13,'PLAN DE CONTRIBUTION'!$N$3:$N$150,C$4)</f>
        <v>0</v>
      </c>
      <c r="D13" s="14" t="n">
        <f aca="false">COUNTIFS('PLAN DE CONTRIBUTION'!$I$3:$I$150,$A13,'PLAN DE CONTRIBUTION'!$N$3:$N$150,D$4)</f>
        <v>0</v>
      </c>
      <c r="E13" s="14" t="n">
        <f aca="false">COUNTIFS('PLAN DE CONTRIBUTION'!$I$3:$I$150,$A13,'PLAN DE CONTRIBUTION'!$N$3:$N$150,E$4)</f>
        <v>0</v>
      </c>
      <c r="F13" s="14" t="n">
        <f aca="false">COUNTIFS('PLAN DE CONTRIBUTION'!$I$3:$I$150,$A13,'PLAN DE CONTRIBUTION'!$N$3:$N$150,F$4)</f>
        <v>0</v>
      </c>
      <c r="G13" s="14" t="n">
        <f aca="false">COUNTIFS('PLAN DE CONTRIBUTION'!$I$3:$I$150,$A13,'PLAN DE CONTRIBUTION'!$N$3:$N$150,G$4)</f>
        <v>0</v>
      </c>
      <c r="H13" s="14" t="n">
        <f aca="false">COUNTIFS('PLAN DE CONTRIBUTION'!$I$3:$I$150,$A13,'PLAN DE CONTRIBUTION'!$N$3:$N$150,H$4)</f>
        <v>0</v>
      </c>
      <c r="I13" s="14" t="n">
        <f aca="false">COUNTIFS('PLAN DE CONTRIBUTION'!$I$3:$I$150,$A13,'PLAN DE CONTRIBUTION'!$N$3:$N$150,I$4)</f>
        <v>0</v>
      </c>
      <c r="J13" s="14" t="n">
        <f aca="false">COUNTIFS('PLAN DE CONTRIBUTION'!$I$3:$I$150,$A13,'PLAN DE CONTRIBUTION'!$N$3:$N$150,J$4)</f>
        <v>0</v>
      </c>
      <c r="K13" s="14" t="n">
        <f aca="false">COUNTIFS('PLAN DE CONTRIBUTION'!$I$3:$I$150,$A13,'PLAN DE CONTRIBUTION'!$N$3:$N$150,K$4)</f>
        <v>0</v>
      </c>
      <c r="L13" s="14" t="n">
        <f aca="false">COUNTIFS('PLAN DE CONTRIBUTION'!$I$3:$I$150,$A13,'PLAN DE CONTRIBUTION'!$N$3:$N$150,L$4)</f>
        <v>0</v>
      </c>
      <c r="M13" s="14" t="n">
        <f aca="false">SUM(B13:L13)</f>
        <v>0</v>
      </c>
      <c r="N13" s="18" t="str">
        <f aca="false">IF(M13=0,"-",(B13*B$18+C13*C$18+D13*D$18+E13*E$18+F13*F$18+G13*G$18+H13*H$18+I13*I$18+J13*J$18+K13*K$18+L13*L$18)/M13)</f>
        <v>-</v>
      </c>
    </row>
    <row r="14" customFormat="false" ht="15" hidden="false" customHeight="false" outlineLevel="0" collapsed="false">
      <c r="A14" s="14" t="str">
        <f aca="false">REGLAGES!$C$11</f>
        <v>Presse</v>
      </c>
      <c r="B14" s="14" t="n">
        <f aca="false">COUNTIFS('PLAN DE CONTRIBUTION'!$I$3:$I$150,$A14,'PLAN DE CONTRIBUTION'!$N$3:$N$150,B$4)</f>
        <v>0</v>
      </c>
      <c r="C14" s="14" t="n">
        <f aca="false">COUNTIFS('PLAN DE CONTRIBUTION'!$I$3:$I$150,$A14,'PLAN DE CONTRIBUTION'!$N$3:$N$150,C$4)</f>
        <v>0</v>
      </c>
      <c r="D14" s="14" t="n">
        <f aca="false">COUNTIFS('PLAN DE CONTRIBUTION'!$I$3:$I$150,$A14,'PLAN DE CONTRIBUTION'!$N$3:$N$150,D$4)</f>
        <v>0</v>
      </c>
      <c r="E14" s="14" t="n">
        <f aca="false">COUNTIFS('PLAN DE CONTRIBUTION'!$I$3:$I$150,$A14,'PLAN DE CONTRIBUTION'!$N$3:$N$150,E$4)</f>
        <v>0</v>
      </c>
      <c r="F14" s="14" t="n">
        <f aca="false">COUNTIFS('PLAN DE CONTRIBUTION'!$I$3:$I$150,$A14,'PLAN DE CONTRIBUTION'!$N$3:$N$150,F$4)</f>
        <v>0</v>
      </c>
      <c r="G14" s="14" t="n">
        <f aca="false">COUNTIFS('PLAN DE CONTRIBUTION'!$I$3:$I$150,$A14,'PLAN DE CONTRIBUTION'!$N$3:$N$150,G$4)</f>
        <v>0</v>
      </c>
      <c r="H14" s="14" t="n">
        <f aca="false">COUNTIFS('PLAN DE CONTRIBUTION'!$I$3:$I$150,$A14,'PLAN DE CONTRIBUTION'!$N$3:$N$150,H$4)</f>
        <v>0</v>
      </c>
      <c r="I14" s="14" t="n">
        <f aca="false">COUNTIFS('PLAN DE CONTRIBUTION'!$I$3:$I$150,$A14,'PLAN DE CONTRIBUTION'!$N$3:$N$150,I$4)</f>
        <v>0</v>
      </c>
      <c r="J14" s="14" t="n">
        <f aca="false">COUNTIFS('PLAN DE CONTRIBUTION'!$I$3:$I$150,$A14,'PLAN DE CONTRIBUTION'!$N$3:$N$150,J$4)</f>
        <v>0</v>
      </c>
      <c r="K14" s="14" t="n">
        <f aca="false">COUNTIFS('PLAN DE CONTRIBUTION'!$I$3:$I$150,$A14,'PLAN DE CONTRIBUTION'!$N$3:$N$150,K$4)</f>
        <v>0</v>
      </c>
      <c r="L14" s="14" t="n">
        <f aca="false">COUNTIFS('PLAN DE CONTRIBUTION'!$I$3:$I$150,$A14,'PLAN DE CONTRIBUTION'!$N$3:$N$150,L$4)</f>
        <v>0</v>
      </c>
      <c r="M14" s="14" t="n">
        <f aca="false">SUM(B14:L14)</f>
        <v>0</v>
      </c>
      <c r="N14" s="18" t="str">
        <f aca="false">IF(M14=0,"-",(B14*B$18+C14*C$18+D14*D$18+E14*E$18+F14*F$18+G14*G$18+H14*H$18+I14*I$18+J14*J$18+K14*K$18+L14*L$18)/M14)</f>
        <v>-</v>
      </c>
    </row>
    <row r="15" customFormat="false" ht="15" hidden="false" customHeight="false" outlineLevel="0" collapsed="false">
      <c r="A15" s="14" t="str">
        <f aca="false">REGLAGES!$C$12</f>
        <v>Publications</v>
      </c>
      <c r="B15" s="14" t="n">
        <f aca="false">COUNTIFS('PLAN DE CONTRIBUTION'!$I$3:$I$150,$A15,'PLAN DE CONTRIBUTION'!$N$3:$N$150,B$4)</f>
        <v>0</v>
      </c>
      <c r="C15" s="14" t="n">
        <f aca="false">COUNTIFS('PLAN DE CONTRIBUTION'!$I$3:$I$150,$A15,'PLAN DE CONTRIBUTION'!$N$3:$N$150,C$4)</f>
        <v>0</v>
      </c>
      <c r="D15" s="14" t="n">
        <f aca="false">COUNTIFS('PLAN DE CONTRIBUTION'!$I$3:$I$150,$A15,'PLAN DE CONTRIBUTION'!$N$3:$N$150,D$4)</f>
        <v>0</v>
      </c>
      <c r="E15" s="14" t="n">
        <f aca="false">COUNTIFS('PLAN DE CONTRIBUTION'!$I$3:$I$150,$A15,'PLAN DE CONTRIBUTION'!$N$3:$N$150,E$4)</f>
        <v>0</v>
      </c>
      <c r="F15" s="14" t="n">
        <f aca="false">COUNTIFS('PLAN DE CONTRIBUTION'!$I$3:$I$150,$A15,'PLAN DE CONTRIBUTION'!$N$3:$N$150,F$4)</f>
        <v>0</v>
      </c>
      <c r="G15" s="14" t="n">
        <f aca="false">COUNTIFS('PLAN DE CONTRIBUTION'!$I$3:$I$150,$A15,'PLAN DE CONTRIBUTION'!$N$3:$N$150,G$4)</f>
        <v>0</v>
      </c>
      <c r="H15" s="14" t="n">
        <f aca="false">COUNTIFS('PLAN DE CONTRIBUTION'!$I$3:$I$150,$A15,'PLAN DE CONTRIBUTION'!$N$3:$N$150,H$4)</f>
        <v>0</v>
      </c>
      <c r="I15" s="14" t="n">
        <f aca="false">COUNTIFS('PLAN DE CONTRIBUTION'!$I$3:$I$150,$A15,'PLAN DE CONTRIBUTION'!$N$3:$N$150,I$4)</f>
        <v>0</v>
      </c>
      <c r="J15" s="14" t="n">
        <f aca="false">COUNTIFS('PLAN DE CONTRIBUTION'!$I$3:$I$150,$A15,'PLAN DE CONTRIBUTION'!$N$3:$N$150,J$4)</f>
        <v>0</v>
      </c>
      <c r="K15" s="14" t="n">
        <f aca="false">COUNTIFS('PLAN DE CONTRIBUTION'!$I$3:$I$150,$A15,'PLAN DE CONTRIBUTION'!$N$3:$N$150,K$4)</f>
        <v>0</v>
      </c>
      <c r="L15" s="14" t="n">
        <f aca="false">COUNTIFS('PLAN DE CONTRIBUTION'!$I$3:$I$150,$A15,'PLAN DE CONTRIBUTION'!$N$3:$N$150,L$4)</f>
        <v>0</v>
      </c>
      <c r="M15" s="14" t="n">
        <f aca="false">SUM(B15:L15)</f>
        <v>0</v>
      </c>
      <c r="N15" s="18" t="str">
        <f aca="false">IF(M15=0,"-",(B15*B$18+C15*C$18+D15*D$18+E15*E$18+F15*F$18+G15*G$18+H15*H$18+I15*I$18+J15*J$18+K15*K$18+L15*L$18)/M15)</f>
        <v>-</v>
      </c>
    </row>
    <row r="16" customFormat="false" ht="15" hidden="false" customHeight="false" outlineLevel="0" collapsed="false">
      <c r="A16" s="19" t="s">
        <v>111</v>
      </c>
      <c r="B16" s="19" t="n">
        <f aca="false">SUM(B5:B15)</f>
        <v>0</v>
      </c>
      <c r="C16" s="19" t="n">
        <f aca="false">SUM(C5:C15)</f>
        <v>0</v>
      </c>
      <c r="D16" s="19" t="n">
        <f aca="false">SUM(D5:D15)</f>
        <v>0</v>
      </c>
      <c r="E16" s="19" t="n">
        <f aca="false">SUM(E5:E15)</f>
        <v>0</v>
      </c>
      <c r="F16" s="19" t="n">
        <f aca="false">SUM(F5:F15)</f>
        <v>0</v>
      </c>
      <c r="G16" s="19" t="n">
        <f aca="false">SUM(G5:G15)</f>
        <v>0</v>
      </c>
      <c r="H16" s="19" t="n">
        <f aca="false">SUM(H5:H15)</f>
        <v>0</v>
      </c>
      <c r="I16" s="19" t="n">
        <f aca="false">SUM(I5:I15)</f>
        <v>0</v>
      </c>
      <c r="J16" s="19" t="n">
        <f aca="false">SUM(J5:J15)</f>
        <v>0</v>
      </c>
      <c r="K16" s="19" t="n">
        <f aca="false">SUM(K5:K15)</f>
        <v>0</v>
      </c>
      <c r="L16" s="19" t="n">
        <f aca="false">SUM(L5:L15)</f>
        <v>0</v>
      </c>
      <c r="M16" s="19" t="n">
        <f aca="false">SUM(M5:M15)</f>
        <v>0</v>
      </c>
      <c r="N16" s="20" t="str">
        <f aca="false">IF(M16=0,"-",(B16*B$18+C16*C$18+D16*D$18+E16*E$18+F16*F$18+G16*G$18+H16*H$18+I16*I$18+J16*J$18+K16*K$18+L16*L$18)/M16)</f>
        <v>-</v>
      </c>
    </row>
    <row r="18" customFormat="false" ht="15" hidden="false" customHeight="false" outlineLevel="0" collapsed="false">
      <c r="A18" s="21" t="s">
        <v>112</v>
      </c>
      <c r="B18" s="22" t="n">
        <v>0</v>
      </c>
      <c r="C18" s="22" t="n">
        <v>0</v>
      </c>
      <c r="D18" s="22" t="n">
        <v>0.2</v>
      </c>
      <c r="E18" s="22" t="n">
        <v>0.35</v>
      </c>
      <c r="F18" s="22" t="n">
        <v>0.5</v>
      </c>
      <c r="G18" s="22" t="n">
        <v>0.6</v>
      </c>
      <c r="H18" s="22" t="n">
        <v>0.7</v>
      </c>
      <c r="I18" s="22" t="n">
        <v>0.85</v>
      </c>
      <c r="J18" s="22" t="n">
        <v>1</v>
      </c>
      <c r="K18" s="22" t="n">
        <v>0.9</v>
      </c>
      <c r="L18" s="22" t="n">
        <v>1</v>
      </c>
    </row>
    <row r="19" customFormat="false" ht="15" hidden="false" customHeight="false" outlineLevel="0" collapsed="false">
      <c r="A19" s="16" t="s">
        <v>113</v>
      </c>
    </row>
    <row r="21" customFormat="false" ht="15" hidden="false" customHeight="false" outlineLevel="0" collapsed="false">
      <c r="A21" s="16" t="s">
        <v>114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4"/>
  </cols>
  <sheetData>
    <row r="1" customFormat="false" ht="24" hidden="false" customHeight="true" outlineLevel="0" collapsed="false">
      <c r="A1" s="6" t="s">
        <v>115</v>
      </c>
      <c r="B1" s="6" t="s">
        <v>116</v>
      </c>
      <c r="C1" s="6" t="s">
        <v>117</v>
      </c>
    </row>
    <row r="2" customFormat="false" ht="15" hidden="false" customHeight="false" outlineLevel="0" collapsed="false">
      <c r="A2" s="23" t="s">
        <v>58</v>
      </c>
      <c r="B2" s="23" t="s">
        <v>118</v>
      </c>
      <c r="C2" s="23" t="s">
        <v>119</v>
      </c>
    </row>
    <row r="4" customFormat="false" ht="15" hidden="false" customHeight="false" outlineLevel="0" collapsed="false">
      <c r="A4" s="16" t="s">
        <v>120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4" min="4" style="0" width="52"/>
    <col collapsed="false" customWidth="true" hidden="false" outlineLevel="0" max="5" min="5" style="0" width="28"/>
  </cols>
  <sheetData>
    <row r="1" customFormat="false" ht="30" hidden="false" customHeight="true" outlineLevel="0" collapsed="false">
      <c r="A1" s="6" t="s">
        <v>121</v>
      </c>
      <c r="B1" s="6" t="s">
        <v>122</v>
      </c>
      <c r="C1" s="6" t="s">
        <v>123</v>
      </c>
      <c r="D1" s="6" t="s">
        <v>124</v>
      </c>
      <c r="E1" s="6" t="s">
        <v>125</v>
      </c>
    </row>
    <row r="2" customFormat="false" ht="60" hidden="false" customHeight="true" outlineLevel="0" collapsed="false">
      <c r="A2" s="24" t="s">
        <v>126</v>
      </c>
      <c r="B2" s="24" t="s">
        <v>127</v>
      </c>
      <c r="C2" s="24" t="s">
        <v>128</v>
      </c>
      <c r="D2" s="24" t="s">
        <v>129</v>
      </c>
      <c r="E2" s="24" t="s">
        <v>130</v>
      </c>
    </row>
    <row r="4" customFormat="false" ht="15" hidden="false" customHeight="false" outlineLevel="0" collapsed="false">
      <c r="A4" s="16" t="s">
        <v>131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4"/>
    <col collapsed="false" customWidth="true" hidden="false" outlineLevel="0" max="3" min="3" style="0" width="28"/>
  </cols>
  <sheetData>
    <row r="1" customFormat="false" ht="24" hidden="false" customHeight="true" outlineLevel="0" collapsed="false">
      <c r="A1" s="7" t="s">
        <v>132</v>
      </c>
      <c r="B1" s="7" t="s">
        <v>133</v>
      </c>
      <c r="C1" s="7" t="s">
        <v>134</v>
      </c>
    </row>
    <row r="3" customFormat="false" ht="15" hidden="false" customHeight="false" outlineLevel="0" collapsed="false">
      <c r="A3" s="16" t="s">
        <v>135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2026-09-25T07:19:41Z</dcterms:created>
  <dc:creator>openpyxl</dc:creator>
  <dc:description/>
  <dc:language>en-US</dc:language>
  <cp:lastModifiedBy/>
  <dcterms:modified xsi:type="dcterms:W3CDTF">2026-09-25T07:19:41Z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